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Table 1" sheetId="1" r:id="rId1"/>
    <sheet name="Table 2" sheetId="2" r:id="rId2"/>
  </sheets>
  <calcPr calcId="145621"/>
</workbook>
</file>

<file path=xl/calcChain.xml><?xml version="1.0" encoding="utf-8"?>
<calcChain xmlns="http://schemas.openxmlformats.org/spreadsheetml/2006/main">
  <c r="H40" i="2" l="1"/>
  <c r="H39" i="2"/>
  <c r="H38" i="2"/>
  <c r="H35" i="2"/>
  <c r="H34" i="2"/>
  <c r="H33" i="2"/>
  <c r="H32" i="2"/>
  <c r="H30" i="2"/>
  <c r="H25" i="2" s="1"/>
  <c r="H24" i="2"/>
  <c r="H23" i="2"/>
  <c r="H21" i="2"/>
  <c r="H10" i="2"/>
  <c r="H10" i="1"/>
  <c r="H38" i="1" s="1"/>
  <c r="H39" i="1" s="1"/>
  <c r="H40" i="1" s="1"/>
  <c r="H16" i="2"/>
  <c r="H15" i="2"/>
  <c r="H14" i="2"/>
  <c r="H12" i="2"/>
  <c r="H7" i="2"/>
  <c r="H17" i="2"/>
</calcChain>
</file>

<file path=xl/sharedStrings.xml><?xml version="1.0" encoding="utf-8"?>
<sst xmlns="http://schemas.openxmlformats.org/spreadsheetml/2006/main" count="93" uniqueCount="67">
  <si>
    <r>
      <rPr>
        <sz val="7"/>
        <rFont val="Arial MT"/>
        <family val="2"/>
      </rPr>
      <t>Table 1</t>
    </r>
  </si>
  <si>
    <r>
      <rPr>
        <b/>
        <sz val="6.5"/>
        <rFont val="Arial"/>
        <family val="2"/>
      </rPr>
      <t>Planilha orçamentária</t>
    </r>
  </si>
  <si>
    <r>
      <rPr>
        <b/>
        <sz val="6.5"/>
        <rFont val="Arial"/>
        <family val="2"/>
      </rPr>
      <t>ítem</t>
    </r>
  </si>
  <si>
    <r>
      <rPr>
        <b/>
        <sz val="6.5"/>
        <rFont val="Arial"/>
        <family val="2"/>
      </rPr>
      <t>fonte</t>
    </r>
  </si>
  <si>
    <r>
      <rPr>
        <b/>
        <sz val="6.5"/>
        <rFont val="Arial"/>
        <family val="2"/>
      </rPr>
      <t>cód/BEC</t>
    </r>
  </si>
  <si>
    <r>
      <rPr>
        <b/>
        <sz val="6.5"/>
        <rFont val="Arial"/>
        <family val="2"/>
      </rPr>
      <t>descrição</t>
    </r>
  </si>
  <si>
    <r>
      <rPr>
        <b/>
        <sz val="6.5"/>
        <rFont val="Arial"/>
        <family val="2"/>
      </rPr>
      <t>unid</t>
    </r>
  </si>
  <si>
    <r>
      <rPr>
        <b/>
        <sz val="6.5"/>
        <rFont val="Arial"/>
        <family val="2"/>
      </rPr>
      <t>qtd</t>
    </r>
  </si>
  <si>
    <r>
      <rPr>
        <b/>
        <sz val="6.5"/>
        <rFont val="Arial"/>
        <family val="2"/>
      </rPr>
      <t>custo</t>
    </r>
  </si>
  <si>
    <r>
      <rPr>
        <b/>
        <sz val="6.5"/>
        <rFont val="Arial"/>
        <family val="2"/>
      </rPr>
      <t>total (R$)</t>
    </r>
  </si>
  <si>
    <r>
      <rPr>
        <b/>
        <sz val="6.5"/>
        <rFont val="Arial"/>
        <family val="2"/>
      </rPr>
      <t>RETIRADAS E DEMOLIÇÕES</t>
    </r>
  </si>
  <si>
    <r>
      <rPr>
        <b/>
        <sz val="6.5"/>
        <rFont val="Arial"/>
        <family val="2"/>
      </rPr>
      <t>Recorte piso/contrapiso monolítico existente (LPG)</t>
    </r>
  </si>
  <si>
    <r>
      <rPr>
        <sz val="6.5"/>
        <rFont val="Arial MT"/>
        <family val="2"/>
      </rPr>
      <t>EDIF</t>
    </r>
  </si>
  <si>
    <r>
      <rPr>
        <sz val="6.5"/>
        <rFont val="Arial MT"/>
        <family val="2"/>
      </rPr>
      <t>05-50-15</t>
    </r>
  </si>
  <si>
    <r>
      <rPr>
        <sz val="6.5"/>
        <rFont val="Arial MT"/>
        <family val="2"/>
      </rPr>
      <t xml:space="preserve">DEMOLIÇÃO DE ARGAMASSA DE REGULARIZAÇÃO -
</t>
    </r>
    <r>
      <rPr>
        <sz val="6.5"/>
        <rFont val="Arial MT"/>
        <family val="2"/>
      </rPr>
      <t>ESPESSURA MÉDIA DE 30MM</t>
    </r>
  </si>
  <si>
    <r>
      <rPr>
        <sz val="6.5"/>
        <rFont val="Arial MT"/>
        <family val="2"/>
      </rPr>
      <t>m²</t>
    </r>
  </si>
  <si>
    <r>
      <rPr>
        <b/>
        <sz val="6.5"/>
        <rFont val="Arial"/>
        <family val="2"/>
      </rPr>
      <t>Retirada de entulho e depósito em locais próprios licenciados pelos órgãos Estaduais e Municipais</t>
    </r>
  </si>
  <si>
    <r>
      <rPr>
        <sz val="6.5"/>
        <rFont val="Arial MT"/>
        <family val="2"/>
      </rPr>
      <t xml:space="preserve">CARGA MANUAL E REMOÇÃO DE ENTULHO,
</t>
    </r>
    <r>
      <rPr>
        <sz val="6.5"/>
        <rFont val="Arial MT"/>
        <family val="2"/>
      </rPr>
      <t>INCLUSIVE TRANSPORTE ATÉ 1KM</t>
    </r>
  </si>
  <si>
    <r>
      <rPr>
        <sz val="6.5"/>
        <rFont val="Arial MT"/>
        <family val="2"/>
      </rPr>
      <t>m³</t>
    </r>
  </si>
  <si>
    <r>
      <rPr>
        <b/>
        <sz val="6.5"/>
        <rFont val="Arial"/>
        <family val="2"/>
      </rPr>
      <t>PISO</t>
    </r>
  </si>
  <si>
    <r>
      <rPr>
        <b/>
        <sz val="6.5"/>
        <rFont val="Arial"/>
        <family val="2"/>
      </rPr>
      <t>Instalação de eletroduto no recorte do piso</t>
    </r>
  </si>
  <si>
    <r>
      <rPr>
        <sz val="6.5"/>
        <rFont val="Arial MT"/>
        <family val="2"/>
      </rPr>
      <t xml:space="preserve">ELETRODUTO DE AÇO GALVANIZADO
</t>
    </r>
    <r>
      <rPr>
        <sz val="6.5"/>
        <rFont val="Arial MT"/>
        <family val="2"/>
      </rPr>
      <t>ELETROLÍTICO, TIPO LEVE I - 1 1/2"</t>
    </r>
  </si>
  <si>
    <r>
      <rPr>
        <sz val="6.5"/>
        <rFont val="Arial MT"/>
        <family val="2"/>
      </rPr>
      <t>m</t>
    </r>
  </si>
  <si>
    <r>
      <rPr>
        <b/>
        <sz val="6.5"/>
        <rFont val="Arial"/>
        <family val="2"/>
      </rPr>
      <t>Execução de Revestimento para Pavimentos do tipo Granilite (LPG)</t>
    </r>
  </si>
  <si>
    <r>
      <rPr>
        <sz val="6.5"/>
        <rFont val="Arial MT"/>
        <family val="2"/>
      </rPr>
      <t>GRANILITE - ESPESSURA 8MM</t>
    </r>
  </si>
  <si>
    <r>
      <rPr>
        <sz val="6.5"/>
        <rFont val="Arial MT"/>
        <family val="2"/>
      </rPr>
      <t>13-80-61</t>
    </r>
  </si>
  <si>
    <r>
      <rPr>
        <sz val="6.5"/>
        <rFont val="Arial MT"/>
        <family val="2"/>
      </rPr>
      <t>POLIMENTO DE PISO DE GRANILITE OU</t>
    </r>
  </si>
  <si>
    <r>
      <rPr>
        <sz val="6.5"/>
        <rFont val="Arial MT"/>
        <family val="2"/>
      </rPr>
      <t>13-80-70</t>
    </r>
  </si>
  <si>
    <r>
      <rPr>
        <sz val="6.5"/>
        <rFont val="Arial MT"/>
        <family val="2"/>
      </rPr>
      <t>RESINA ACRÍLICA PARA PISO GRANILITE</t>
    </r>
  </si>
  <si>
    <r>
      <rPr>
        <b/>
        <sz val="6.5"/>
        <rFont val="Arial"/>
        <family val="2"/>
      </rPr>
      <t>INFRAESTRUTURA DE LÓGICA</t>
    </r>
  </si>
  <si>
    <r>
      <rPr>
        <b/>
        <sz val="6.5"/>
        <rFont val="Arial"/>
        <family val="2"/>
      </rPr>
      <t>Fornecimento e instalação de eletrocalha</t>
    </r>
  </si>
  <si>
    <r>
      <rPr>
        <sz val="6.5"/>
        <rFont val="Arial MT"/>
        <family val="2"/>
      </rPr>
      <t>ELETROCALHA LISA GALVANIZADA ELETROLÍTICA</t>
    </r>
  </si>
  <si>
    <r>
      <rPr>
        <b/>
        <sz val="6.5"/>
        <rFont val="Arial"/>
        <family val="2"/>
      </rPr>
      <t>Fornecimento e instalação de eletroduto</t>
    </r>
  </si>
  <si>
    <r>
      <rPr>
        <sz val="6.5"/>
        <rFont val="Arial MT"/>
        <family val="2"/>
      </rPr>
      <t xml:space="preserve">ELETRODUTO DE AÇO GALVANIZADO
</t>
    </r>
    <r>
      <rPr>
        <sz val="6.5"/>
        <rFont val="Arial MT"/>
        <family val="2"/>
      </rPr>
      <t>ELETROLÍTICO, TIPO LEVE I - 1"</t>
    </r>
  </si>
  <si>
    <r>
      <rPr>
        <b/>
        <sz val="6.5"/>
        <rFont val="Arial"/>
        <family val="2"/>
      </rPr>
      <t>Fornecimento e instalação de caixa em condulete</t>
    </r>
  </si>
  <si>
    <r>
      <rPr>
        <sz val="6.5"/>
        <rFont val="Arial MT"/>
        <family val="2"/>
      </rPr>
      <t>CAIXA DE PASSAGEM TIPO CONDULETE - 1"</t>
    </r>
  </si>
  <si>
    <r>
      <rPr>
        <sz val="6.5"/>
        <rFont val="Arial MT"/>
        <family val="2"/>
      </rPr>
      <t>unid</t>
    </r>
  </si>
  <si>
    <r>
      <rPr>
        <sz val="6.5"/>
        <rFont val="Arial MT"/>
        <family val="2"/>
      </rPr>
      <t>orçamento</t>
    </r>
  </si>
  <si>
    <r>
      <rPr>
        <sz val="6.5"/>
        <rFont val="Arial MT"/>
        <family val="2"/>
      </rPr>
      <t>TAMPA PARA CONDULETE COM 2 RJ 45 - 1"</t>
    </r>
  </si>
  <si>
    <r>
      <rPr>
        <b/>
        <sz val="6.5"/>
        <rFont val="Arial"/>
        <family val="2"/>
      </rPr>
      <t>INSTALAÇÕES DE LÓGICA (ESTIMATIVA)</t>
    </r>
  </si>
  <si>
    <r>
      <rPr>
        <b/>
        <sz val="6.5"/>
        <rFont val="Arial"/>
        <family val="2"/>
      </rPr>
      <t>Fornecimento e instalação de Rack de piso de 20 U fechado</t>
    </r>
  </si>
  <si>
    <r>
      <rPr>
        <sz val="6.5"/>
        <rFont val="Arial MT"/>
        <family val="2"/>
      </rPr>
      <t>CDHU</t>
    </r>
  </si>
  <si>
    <r>
      <rPr>
        <sz val="6.5"/>
        <rFont val="Arial MT"/>
        <family val="2"/>
      </rPr>
      <t>Rack fechado de piso padrão metálico, 19 x 24 Us x 570</t>
    </r>
  </si>
  <si>
    <r>
      <rPr>
        <b/>
        <sz val="6.5"/>
        <rFont val="Arial"/>
        <family val="2"/>
      </rPr>
      <t>Certificação de rede de lógica</t>
    </r>
  </si>
  <si>
    <r>
      <rPr>
        <sz val="6.5"/>
        <rFont val="Arial MT"/>
        <family val="2"/>
      </rPr>
      <t>09-90-02</t>
    </r>
  </si>
  <si>
    <r>
      <rPr>
        <sz val="6.5"/>
        <rFont val="Arial MT"/>
        <family val="2"/>
      </rPr>
      <t>CERTIFICAÇÃO DE REDE LÓGICA - ATÉ 50 PONTOS</t>
    </r>
  </si>
  <si>
    <r>
      <rPr>
        <sz val="6.5"/>
        <rFont val="Arial MT"/>
        <family val="2"/>
      </rPr>
      <t>GL</t>
    </r>
  </si>
  <si>
    <r>
      <rPr>
        <sz val="6.5"/>
        <rFont val="Arial MT"/>
        <family val="2"/>
      </rPr>
      <t>09-90-03</t>
    </r>
  </si>
  <si>
    <r>
      <rPr>
        <sz val="6.5"/>
        <rFont val="Arial MT"/>
        <family val="2"/>
      </rPr>
      <t>CERTIFICAÇÃO DE REDE LÓGICA - EXCEDENTE 50</t>
    </r>
  </si>
  <si>
    <r>
      <rPr>
        <sz val="6.5"/>
        <rFont val="Arial MT"/>
        <family val="2"/>
      </rPr>
      <t>PTO</t>
    </r>
  </si>
  <si>
    <r>
      <rPr>
        <b/>
        <sz val="6.5"/>
        <rFont val="Arial"/>
        <family val="2"/>
      </rPr>
      <t>Fornecimento e instalação de Patch Panel Modular</t>
    </r>
  </si>
  <si>
    <r>
      <rPr>
        <sz val="6.5"/>
        <rFont val="Arial MT"/>
        <family val="2"/>
      </rPr>
      <t>09-90-15</t>
    </r>
  </si>
  <si>
    <r>
      <rPr>
        <sz val="6.5"/>
        <rFont val="Arial MT"/>
        <family val="2"/>
      </rPr>
      <t>PATCH PAINEL - 24 PORTAS - INSTALADO</t>
    </r>
  </si>
  <si>
    <r>
      <rPr>
        <sz val="6.5"/>
        <rFont val="Arial MT"/>
        <family val="2"/>
      </rPr>
      <t>CONECTOR FÊMEA RJ 45 CAT 6 KEYSTONE</t>
    </r>
  </si>
  <si>
    <r>
      <rPr>
        <sz val="6.5"/>
        <rFont val="Arial MT"/>
        <family val="2"/>
      </rPr>
      <t>66.20.15</t>
    </r>
  </si>
  <si>
    <r>
      <rPr>
        <sz val="6.5"/>
        <rFont val="Arial MT"/>
        <family val="2"/>
      </rPr>
      <t>GUIA ORGANIZADORA DE CABOS RACK, 19´ 1 U</t>
    </r>
  </si>
  <si>
    <r>
      <rPr>
        <sz val="6.5"/>
        <rFont val="Arial MT"/>
        <family val="2"/>
      </rPr>
      <t>39-18-</t>
    </r>
  </si>
  <si>
    <r>
      <rPr>
        <sz val="6.5"/>
        <rFont val="Arial MT"/>
        <family val="2"/>
      </rPr>
      <t>CABO PARA REDE DE 24 AWG COM 4 PARES,</t>
    </r>
  </si>
  <si>
    <r>
      <rPr>
        <b/>
        <sz val="6.5"/>
        <rFont val="Arial"/>
        <family val="2"/>
      </rPr>
      <t>RESPONSÁVEL TÉCNICO</t>
    </r>
  </si>
  <si>
    <r>
      <rPr>
        <sz val="6.5"/>
        <rFont val="Arial MT"/>
        <family val="2"/>
      </rPr>
      <t>ENGENHEIRO DA OBRA</t>
    </r>
  </si>
  <si>
    <r>
      <rPr>
        <sz val="6.5"/>
        <rFont val="Arial MT"/>
        <family val="2"/>
      </rPr>
      <t>H</t>
    </r>
  </si>
  <si>
    <r>
      <rPr>
        <b/>
        <sz val="6.5"/>
        <rFont val="Arial"/>
        <family val="2"/>
      </rPr>
      <t>TOTAL PARCIAL (R$)</t>
    </r>
  </si>
  <si>
    <r>
      <rPr>
        <b/>
        <sz val="6.5"/>
        <rFont val="Arial"/>
        <family val="2"/>
      </rPr>
      <t>BDI - EDIFICAÇÕES (25.56%)**</t>
    </r>
  </si>
  <si>
    <r>
      <rPr>
        <b/>
        <sz val="6.5"/>
        <rFont val="Arial"/>
        <family val="2"/>
      </rPr>
      <t>TOTAL (R$)</t>
    </r>
  </si>
  <si>
    <r>
      <rPr>
        <sz val="6.5"/>
        <rFont val="Arial MT"/>
        <family val="2"/>
      </rPr>
      <t>* Os orçamentos realizados no período encontram-se em Anexo.</t>
    </r>
  </si>
  <si>
    <r>
      <rPr>
        <sz val="6.5"/>
        <rFont val="Arial MT"/>
        <family val="2"/>
      </rPr>
      <t>** Conforme BDI - COM DESON EDIF.:  Fonte: Tabela EDIF Jan 2022.</t>
    </r>
  </si>
  <si>
    <r>
      <rPr>
        <sz val="6.5"/>
        <rFont val="Arial MT"/>
        <family val="2"/>
      </rPr>
      <t xml:space="preserve">Obra: </t>
    </r>
    <r>
      <rPr>
        <b/>
        <sz val="6.5"/>
        <rFont val="Arial"/>
        <family val="2"/>
      </rPr>
      <t xml:space="preserve">Cabeamento Estruturado do Edifício Anexo: Seção Técnica de Produção Editorial (LGP), Gráfica, almoxarifado, escritório, sala de modelagem, salas de máquinas a laser e maquete da Faculdade de Arquitetura e Urbanismo da Universidade de São Paulo.
</t>
    </r>
    <r>
      <rPr>
        <sz val="6.5"/>
        <rFont val="Arial MT"/>
        <family val="2"/>
      </rPr>
      <t xml:space="preserve">Local: Rua do Lago, nº 913 - São Paulo - SP
Latitude e Longitude: -23.560733, -46.728661
Área: 549,35 m²
Outubro 2021
</t>
    </r>
    <r>
      <rPr>
        <b/>
        <sz val="6.5"/>
        <rFont val="Arial"/>
        <family val="2"/>
      </rPr>
      <t>Referência: EDIF JAN/2022, CDHU MAIO/2022,Sistema Mercúrio USP 2022, Orçamentos*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</si>
</sst>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mm\-dd\-yy;@"/>
    <numFmt numFmtId="166" formatCode="dd\-mm\-yy;@"/>
    <numFmt numFmtId="167" formatCode="0.000"/>
    <numFmt numFmtId="168" formatCode="yy\.mm\.dd;@"/>
    <numFmt numFmtId="169" formatCode="0.0000"/>
  </numFmts>
  <fonts count="10" x14ac:knownFonts="1">
    <font>
      <sz val="10"/>
      <color rgb="FF000000"/>
      <name val="Times New Roman"/>
      <charset val="204"/>
    </font>
    <font>
      <sz val="7"/>
      <name val="Arial MT"/>
    </font>
    <font>
      <b/>
      <sz val="6.5"/>
      <name val="Arial"/>
    </font>
    <font>
      <b/>
      <sz val="6.5"/>
      <color rgb="FF000000"/>
      <name val="Arial"/>
      <family val="2"/>
    </font>
    <font>
      <sz val="6.5"/>
      <name val="Arial MT"/>
    </font>
    <font>
      <sz val="6.5"/>
      <color rgb="FF000000"/>
      <name val="Arial MT"/>
      <family val="2"/>
    </font>
    <font>
      <sz val="7"/>
      <name val="Arial MT"/>
      <family val="2"/>
    </font>
    <font>
      <b/>
      <sz val="6.5"/>
      <name val="Arial"/>
      <family val="2"/>
    </font>
    <font>
      <sz val="6.5"/>
      <name val="Arial MT"/>
      <family val="2"/>
    </font>
    <font>
      <sz val="6.5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</patternFill>
    </fill>
  </fills>
  <borders count="36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A5A5A5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A7A7A7"/>
      </right>
      <top style="thin">
        <color rgb="FF000000"/>
      </top>
      <bottom style="thin">
        <color rgb="FF000000"/>
      </bottom>
      <diagonal/>
    </border>
    <border>
      <left style="thin">
        <color rgb="FFA7A7A7"/>
      </left>
      <right style="thin">
        <color rgb="FFA7A7A7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A7A7A7"/>
      </right>
      <top style="thin">
        <color rgb="FF000000"/>
      </top>
      <bottom style="thin">
        <color rgb="FFA7A7A7"/>
      </bottom>
      <diagonal/>
    </border>
    <border>
      <left style="thin">
        <color rgb="FFA7A7A7"/>
      </left>
      <right style="thin">
        <color rgb="FFA7A7A7"/>
      </right>
      <top style="thin">
        <color rgb="FF000000"/>
      </top>
      <bottom style="thin">
        <color rgb="FFA7A7A7"/>
      </bottom>
      <diagonal/>
    </border>
    <border>
      <left style="thin">
        <color rgb="FF000000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thin">
        <color rgb="FF000000"/>
      </left>
      <right style="thin">
        <color rgb="FFA7A7A7"/>
      </right>
      <top style="thin">
        <color rgb="FFA7A7A7"/>
      </top>
      <bottom style="thin">
        <color rgb="FF000000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000000"/>
      </bottom>
      <diagonal/>
    </border>
    <border>
      <left/>
      <right style="thin">
        <color rgb="FFA5A5A5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A7A7A7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A7A7A7"/>
      </left>
      <right style="medium">
        <color indexed="64"/>
      </right>
      <top style="thin">
        <color rgb="FF000000"/>
      </top>
      <bottom style="thin">
        <color rgb="FFA7A7A7"/>
      </bottom>
      <diagonal/>
    </border>
    <border>
      <left style="thin">
        <color rgb="FFA7A7A7"/>
      </left>
      <right style="medium">
        <color indexed="64"/>
      </right>
      <top style="thin">
        <color rgb="FFA7A7A7"/>
      </top>
      <bottom style="thin">
        <color rgb="FFA7A7A7"/>
      </bottom>
      <diagonal/>
    </border>
    <border>
      <left style="thin">
        <color rgb="FFA7A7A7"/>
      </left>
      <right style="medium">
        <color indexed="64"/>
      </right>
      <top style="thin">
        <color rgb="FFA7A7A7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2" fillId="2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164" fontId="5" fillId="0" borderId="9" xfId="0" applyNumberFormat="1" applyFont="1" applyFill="1" applyBorder="1" applyAlignment="1">
      <alignment horizontal="left" vertical="top" shrinkToFit="1"/>
    </xf>
    <xf numFmtId="2" fontId="5" fillId="0" borderId="9" xfId="0" applyNumberFormat="1" applyFont="1" applyFill="1" applyBorder="1" applyAlignment="1">
      <alignment horizontal="left" vertical="top" shrinkToFit="1"/>
    </xf>
    <xf numFmtId="165" fontId="5" fillId="0" borderId="9" xfId="0" applyNumberFormat="1" applyFont="1" applyFill="1" applyBorder="1" applyAlignment="1">
      <alignment horizontal="left" vertical="top" shrinkToFit="1"/>
    </xf>
    <xf numFmtId="1" fontId="5" fillId="0" borderId="9" xfId="0" applyNumberFormat="1" applyFont="1" applyFill="1" applyBorder="1" applyAlignment="1">
      <alignment horizontal="left" vertical="top" shrinkToFit="1"/>
    </xf>
    <xf numFmtId="0" fontId="4" fillId="0" borderId="10" xfId="0" applyFont="1" applyFill="1" applyBorder="1" applyAlignment="1">
      <alignment horizontal="left" vertical="top" wrapText="1"/>
    </xf>
    <xf numFmtId="166" fontId="5" fillId="0" borderId="11" xfId="0" applyNumberFormat="1" applyFont="1" applyFill="1" applyBorder="1" applyAlignment="1">
      <alignment horizontal="left" vertical="top" shrinkToFit="1"/>
    </xf>
    <xf numFmtId="0" fontId="4" fillId="0" borderId="11" xfId="0" applyFont="1" applyFill="1" applyBorder="1" applyAlignment="1">
      <alignment horizontal="left" vertical="top" wrapText="1"/>
    </xf>
    <xf numFmtId="164" fontId="5" fillId="0" borderId="11" xfId="0" applyNumberFormat="1" applyFont="1" applyFill="1" applyBorder="1" applyAlignment="1">
      <alignment horizontal="left" vertical="top" shrinkToFi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164" fontId="5" fillId="0" borderId="13" xfId="0" applyNumberFormat="1" applyFont="1" applyFill="1" applyBorder="1" applyAlignment="1">
      <alignment horizontal="left" vertical="top" shrinkToFi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164" fontId="5" fillId="0" borderId="15" xfId="0" applyNumberFormat="1" applyFont="1" applyFill="1" applyBorder="1" applyAlignment="1">
      <alignment horizontal="left" vertical="top" shrinkToFit="1"/>
    </xf>
    <xf numFmtId="165" fontId="5" fillId="0" borderId="11" xfId="0" applyNumberFormat="1" applyFont="1" applyFill="1" applyBorder="1" applyAlignment="1">
      <alignment horizontal="left" vertical="top" shrinkToFit="1"/>
    </xf>
    <xf numFmtId="1" fontId="5" fillId="0" borderId="11" xfId="0" applyNumberFormat="1" applyFont="1" applyFill="1" applyBorder="1" applyAlignment="1">
      <alignment horizontal="left" vertical="top" shrinkToFit="1"/>
    </xf>
    <xf numFmtId="2" fontId="5" fillId="0" borderId="11" xfId="0" applyNumberFormat="1" applyFont="1" applyFill="1" applyBorder="1" applyAlignment="1">
      <alignment horizontal="left" vertical="top" shrinkToFit="1"/>
    </xf>
    <xf numFmtId="0" fontId="0" fillId="0" borderId="15" xfId="0" applyFill="1" applyBorder="1" applyAlignment="1">
      <alignment horizontal="left" wrapText="1"/>
    </xf>
    <xf numFmtId="1" fontId="5" fillId="0" borderId="15" xfId="0" applyNumberFormat="1" applyFont="1" applyFill="1" applyBorder="1" applyAlignment="1">
      <alignment horizontal="left" vertical="top" shrinkToFit="1"/>
    </xf>
    <xf numFmtId="2" fontId="5" fillId="0" borderId="15" xfId="0" applyNumberFormat="1" applyFont="1" applyFill="1" applyBorder="1" applyAlignment="1">
      <alignment horizontal="left" vertical="top" shrinkToFit="1"/>
    </xf>
    <xf numFmtId="168" fontId="5" fillId="0" borderId="9" xfId="0" applyNumberFormat="1" applyFont="1" applyFill="1" applyBorder="1" applyAlignment="1">
      <alignment horizontal="left" vertical="top" shrinkToFit="1"/>
    </xf>
    <xf numFmtId="4" fontId="5" fillId="0" borderId="9" xfId="0" applyNumberFormat="1" applyFont="1" applyFill="1" applyBorder="1" applyAlignment="1">
      <alignment horizontal="left" vertical="top" shrinkToFit="1"/>
    </xf>
    <xf numFmtId="0" fontId="0" fillId="0" borderId="13" xfId="0" applyFill="1" applyBorder="1" applyAlignment="1">
      <alignment horizontal="left" wrapText="1"/>
    </xf>
    <xf numFmtId="1" fontId="5" fillId="0" borderId="13" xfId="0" applyNumberFormat="1" applyFont="1" applyFill="1" applyBorder="1" applyAlignment="1">
      <alignment horizontal="left" vertical="top" shrinkToFit="1"/>
    </xf>
    <xf numFmtId="2" fontId="5" fillId="0" borderId="13" xfId="0" applyNumberFormat="1" applyFont="1" applyFill="1" applyBorder="1" applyAlignment="1">
      <alignment horizontal="left" vertical="top" shrinkToFit="1"/>
    </xf>
    <xf numFmtId="0" fontId="4" fillId="0" borderId="6" xfId="0" applyFont="1" applyFill="1" applyBorder="1" applyAlignment="1">
      <alignment horizontal="left" vertical="top" wrapText="1"/>
    </xf>
    <xf numFmtId="166" fontId="5" fillId="0" borderId="7" xfId="0" applyNumberFormat="1" applyFont="1" applyFill="1" applyBorder="1" applyAlignment="1">
      <alignment horizontal="left" vertical="top" shrinkToFit="1"/>
    </xf>
    <xf numFmtId="0" fontId="4" fillId="0" borderId="7" xfId="0" applyFont="1" applyFill="1" applyBorder="1" applyAlignment="1">
      <alignment horizontal="left" vertical="top" wrapText="1"/>
    </xf>
    <xf numFmtId="1" fontId="5" fillId="0" borderId="7" xfId="0" applyNumberFormat="1" applyFont="1" applyFill="1" applyBorder="1" applyAlignment="1">
      <alignment horizontal="left" vertical="top" shrinkToFit="1"/>
    </xf>
    <xf numFmtId="2" fontId="5" fillId="0" borderId="7" xfId="0" applyNumberFormat="1" applyFont="1" applyFill="1" applyBorder="1" applyAlignment="1">
      <alignment horizontal="left" vertical="top" shrinkToFit="1"/>
    </xf>
    <xf numFmtId="0" fontId="2" fillId="0" borderId="7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wrapText="1"/>
    </xf>
    <xf numFmtId="169" fontId="5" fillId="0" borderId="7" xfId="0" applyNumberFormat="1" applyFont="1" applyFill="1" applyBorder="1" applyAlignment="1">
      <alignment horizontal="left" vertical="top" shrinkToFi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1" fontId="3" fillId="2" borderId="23" xfId="0" applyNumberFormat="1" applyFont="1" applyFill="1" applyBorder="1" applyAlignment="1">
      <alignment horizontal="center" vertical="top" shrinkToFit="1"/>
    </xf>
    <xf numFmtId="2" fontId="3" fillId="2" borderId="25" xfId="0" applyNumberFormat="1" applyFont="1" applyFill="1" applyBorder="1" applyAlignment="1">
      <alignment horizontal="left" vertical="top" shrinkToFit="1"/>
    </xf>
    <xf numFmtId="2" fontId="5" fillId="0" borderId="28" xfId="0" applyNumberFormat="1" applyFont="1" applyFill="1" applyBorder="1" applyAlignment="1">
      <alignment horizontal="left" vertical="top" shrinkToFit="1"/>
    </xf>
    <xf numFmtId="164" fontId="5" fillId="0" borderId="28" xfId="0" applyNumberFormat="1" applyFont="1" applyFill="1" applyBorder="1" applyAlignment="1">
      <alignment horizontal="left" vertical="top" shrinkToFit="1"/>
    </xf>
    <xf numFmtId="167" fontId="5" fillId="0" borderId="30" xfId="0" applyNumberFormat="1" applyFont="1" applyFill="1" applyBorder="1" applyAlignment="1">
      <alignment horizontal="left" vertical="top" shrinkToFit="1"/>
    </xf>
    <xf numFmtId="167" fontId="5" fillId="0" borderId="31" xfId="0" applyNumberFormat="1" applyFont="1" applyFill="1" applyBorder="1" applyAlignment="1">
      <alignment horizontal="left" vertical="top" shrinkToFit="1"/>
    </xf>
    <xf numFmtId="167" fontId="5" fillId="0" borderId="32" xfId="0" applyNumberFormat="1" applyFont="1" applyFill="1" applyBorder="1" applyAlignment="1">
      <alignment horizontal="left" vertical="top" shrinkToFit="1"/>
    </xf>
    <xf numFmtId="4" fontId="3" fillId="2" borderId="25" xfId="0" applyNumberFormat="1" applyFont="1" applyFill="1" applyBorder="1" applyAlignment="1">
      <alignment horizontal="left" vertical="top" shrinkToFit="1"/>
    </xf>
    <xf numFmtId="2" fontId="5" fillId="0" borderId="30" xfId="0" applyNumberFormat="1" applyFont="1" applyFill="1" applyBorder="1" applyAlignment="1">
      <alignment horizontal="left" vertical="top" shrinkToFit="1"/>
    </xf>
    <xf numFmtId="2" fontId="5" fillId="0" borderId="32" xfId="0" applyNumberFormat="1" applyFont="1" applyFill="1" applyBorder="1" applyAlignment="1">
      <alignment horizontal="left" vertical="top" shrinkToFit="1"/>
    </xf>
    <xf numFmtId="2" fontId="5" fillId="0" borderId="31" xfId="0" applyNumberFormat="1" applyFont="1" applyFill="1" applyBorder="1" applyAlignment="1">
      <alignment horizontal="left" vertical="top" shrinkToFit="1"/>
    </xf>
    <xf numFmtId="1" fontId="5" fillId="0" borderId="32" xfId="0" applyNumberFormat="1" applyFont="1" applyFill="1" applyBorder="1" applyAlignment="1">
      <alignment horizontal="left" vertical="top" shrinkToFit="1"/>
    </xf>
    <xf numFmtId="164" fontId="3" fillId="0" borderId="23" xfId="0" applyNumberFormat="1" applyFont="1" applyFill="1" applyBorder="1" applyAlignment="1">
      <alignment horizontal="center" vertical="top" shrinkToFit="1"/>
    </xf>
    <xf numFmtId="2" fontId="5" fillId="0" borderId="25" xfId="0" applyNumberFormat="1" applyFont="1" applyFill="1" applyBorder="1" applyAlignment="1">
      <alignment horizontal="left" vertical="top" shrinkToFit="1"/>
    </xf>
    <xf numFmtId="4" fontId="5" fillId="0" borderId="25" xfId="0" applyNumberFormat="1" applyFont="1" applyFill="1" applyBorder="1" applyAlignment="1">
      <alignment horizontal="left" vertical="top" shrinkToFit="1"/>
    </xf>
    <xf numFmtId="0" fontId="4" fillId="2" borderId="2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164" fontId="3" fillId="0" borderId="26" xfId="0" applyNumberFormat="1" applyFont="1" applyFill="1" applyBorder="1" applyAlignment="1">
      <alignment horizontal="center" vertical="top" shrinkToFit="1"/>
    </xf>
    <xf numFmtId="164" fontId="3" fillId="0" borderId="29" xfId="0" applyNumberFormat="1" applyFont="1" applyFill="1" applyBorder="1" applyAlignment="1">
      <alignment horizontal="center" vertical="top" shrinkToFit="1"/>
    </xf>
    <xf numFmtId="164" fontId="3" fillId="0" borderId="27" xfId="0" applyNumberFormat="1" applyFont="1" applyFill="1" applyBorder="1" applyAlignment="1">
      <alignment horizontal="center" vertical="top" shrinkToFi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0" fillId="2" borderId="21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16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22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473951</xdr:colOff>
      <xdr:row>0</xdr:row>
      <xdr:rowOff>0</xdr:rowOff>
    </xdr:from>
    <xdr:ext cx="3426460" cy="1548765"/>
    <xdr:sp macro="" textlink="">
      <xdr:nvSpPr>
        <xdr:cNvPr id="2" name="Shape 2"/>
        <xdr:cNvSpPr/>
      </xdr:nvSpPr>
      <xdr:spPr>
        <a:xfrm>
          <a:off x="0" y="0"/>
          <a:ext cx="3426460" cy="1548765"/>
        </a:xfrm>
        <a:custGeom>
          <a:avLst/>
          <a:gdLst/>
          <a:ahLst/>
          <a:cxnLst/>
          <a:rect l="0" t="0" r="0" b="0"/>
          <a:pathLst>
            <a:path w="3426460" h="1548765">
              <a:moveTo>
                <a:pt x="3425964" y="0"/>
              </a:moveTo>
              <a:lnTo>
                <a:pt x="0" y="0"/>
              </a:lnTo>
              <a:lnTo>
                <a:pt x="0" y="7620"/>
              </a:lnTo>
              <a:lnTo>
                <a:pt x="3418344" y="7620"/>
              </a:lnTo>
              <a:lnTo>
                <a:pt x="3418344" y="1548384"/>
              </a:lnTo>
              <a:lnTo>
                <a:pt x="3425964" y="1548384"/>
              </a:lnTo>
              <a:lnTo>
                <a:pt x="3425964" y="7620"/>
              </a:lnTo>
              <a:lnTo>
                <a:pt x="3425964" y="0"/>
              </a:lnTo>
              <a:close/>
            </a:path>
          </a:pathLst>
        </a:custGeom>
        <a:solidFill>
          <a:srgbClr val="AAAAAA"/>
        </a:solidFill>
      </xdr:spPr>
    </xdr:sp>
    <xdr:clientData/>
  </xdr:oneCellAnchor>
  <xdr:oneCellAnchor>
    <xdr:from>
      <xdr:col>0</xdr:col>
      <xdr:colOff>3892296</xdr:colOff>
      <xdr:row>1</xdr:row>
      <xdr:rowOff>0</xdr:rowOff>
    </xdr:from>
    <xdr:ext cx="7620" cy="684530"/>
    <xdr:sp macro="" textlink="">
      <xdr:nvSpPr>
        <xdr:cNvPr id="3" name="Shape 3"/>
        <xdr:cNvSpPr/>
      </xdr:nvSpPr>
      <xdr:spPr>
        <a:xfrm>
          <a:off x="0" y="0"/>
          <a:ext cx="7620" cy="684530"/>
        </a:xfrm>
        <a:custGeom>
          <a:avLst/>
          <a:gdLst/>
          <a:ahLst/>
          <a:cxnLst/>
          <a:rect l="0" t="0" r="0" b="0"/>
          <a:pathLst>
            <a:path w="7620" h="684530">
              <a:moveTo>
                <a:pt x="7619" y="684275"/>
              </a:moveTo>
              <a:lnTo>
                <a:pt x="0" y="684275"/>
              </a:lnTo>
              <a:lnTo>
                <a:pt x="0" y="0"/>
              </a:lnTo>
              <a:lnTo>
                <a:pt x="7619" y="0"/>
              </a:lnTo>
              <a:lnTo>
                <a:pt x="7619" y="684275"/>
              </a:lnTo>
              <a:close/>
            </a:path>
          </a:pathLst>
        </a:custGeom>
        <a:solidFill>
          <a:srgbClr val="AAAAAA"/>
        </a:solidFill>
      </xdr:spPr>
    </xdr:sp>
    <xdr:clientData/>
  </xdr:oneCellAnchor>
  <xdr:oneCellAnchor>
    <xdr:from>
      <xdr:col>0</xdr:col>
      <xdr:colOff>3892296</xdr:colOff>
      <xdr:row>2</xdr:row>
      <xdr:rowOff>0</xdr:rowOff>
    </xdr:from>
    <xdr:ext cx="7620" cy="1135380"/>
    <xdr:sp macro="" textlink="">
      <xdr:nvSpPr>
        <xdr:cNvPr id="4" name="Shape 4"/>
        <xdr:cNvSpPr/>
      </xdr:nvSpPr>
      <xdr:spPr>
        <a:xfrm>
          <a:off x="0" y="0"/>
          <a:ext cx="7620" cy="1135380"/>
        </a:xfrm>
        <a:custGeom>
          <a:avLst/>
          <a:gdLst/>
          <a:ahLst/>
          <a:cxnLst/>
          <a:rect l="0" t="0" r="0" b="0"/>
          <a:pathLst>
            <a:path w="7620" h="1135380">
              <a:moveTo>
                <a:pt x="7619" y="1135379"/>
              </a:moveTo>
              <a:lnTo>
                <a:pt x="0" y="1135379"/>
              </a:lnTo>
              <a:lnTo>
                <a:pt x="0" y="0"/>
              </a:lnTo>
              <a:lnTo>
                <a:pt x="7619" y="0"/>
              </a:lnTo>
              <a:lnTo>
                <a:pt x="7619" y="1135379"/>
              </a:lnTo>
              <a:close/>
            </a:path>
          </a:pathLst>
        </a:custGeom>
        <a:solidFill>
          <a:srgbClr val="AAAAAA"/>
        </a:solidFill>
      </xdr:spPr>
    </xdr:sp>
    <xdr:clientData/>
  </xdr:oneCellAnchor>
  <xdr:oneCellAnchor>
    <xdr:from>
      <xdr:col>0</xdr:col>
      <xdr:colOff>3892296</xdr:colOff>
      <xdr:row>3</xdr:row>
      <xdr:rowOff>0</xdr:rowOff>
    </xdr:from>
    <xdr:ext cx="7620" cy="1135380"/>
    <xdr:sp macro="" textlink="">
      <xdr:nvSpPr>
        <xdr:cNvPr id="5" name="Shape 5"/>
        <xdr:cNvSpPr/>
      </xdr:nvSpPr>
      <xdr:spPr>
        <a:xfrm>
          <a:off x="0" y="0"/>
          <a:ext cx="7620" cy="1135380"/>
        </a:xfrm>
        <a:custGeom>
          <a:avLst/>
          <a:gdLst/>
          <a:ahLst/>
          <a:cxnLst/>
          <a:rect l="0" t="0" r="0" b="0"/>
          <a:pathLst>
            <a:path w="7620" h="1135380">
              <a:moveTo>
                <a:pt x="7619" y="1135380"/>
              </a:moveTo>
              <a:lnTo>
                <a:pt x="0" y="1135380"/>
              </a:lnTo>
              <a:lnTo>
                <a:pt x="0" y="0"/>
              </a:lnTo>
              <a:lnTo>
                <a:pt x="7619" y="0"/>
              </a:lnTo>
              <a:lnTo>
                <a:pt x="7619" y="1135380"/>
              </a:lnTo>
              <a:close/>
            </a:path>
          </a:pathLst>
        </a:custGeom>
        <a:solidFill>
          <a:srgbClr val="AAAAAA"/>
        </a:solidFill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19" workbookViewId="0">
      <selection activeCell="K37" sqref="K37"/>
    </sheetView>
  </sheetViews>
  <sheetFormatPr defaultRowHeight="12.75" x14ac:dyDescent="0.2"/>
  <cols>
    <col min="1" max="1" width="10.1640625" customWidth="1"/>
    <col min="2" max="2" width="9.33203125" customWidth="1"/>
    <col min="3" max="3" width="7.1640625" customWidth="1"/>
    <col min="4" max="4" width="39.83203125" customWidth="1"/>
    <col min="5" max="5" width="8" customWidth="1"/>
    <col min="6" max="6" width="6.5" customWidth="1"/>
    <col min="7" max="7" width="7.83203125" customWidth="1"/>
    <col min="8" max="9" width="13.1640625" customWidth="1"/>
  </cols>
  <sheetData>
    <row r="1" spans="1:9" ht="13.5" thickBot="1" x14ac:dyDescent="0.25">
      <c r="A1" s="78" t="s">
        <v>0</v>
      </c>
      <c r="B1" s="79"/>
      <c r="C1" s="79"/>
      <c r="D1" s="79"/>
      <c r="E1" s="79"/>
      <c r="F1" s="79"/>
      <c r="G1" s="79"/>
      <c r="H1" s="79"/>
      <c r="I1" s="79"/>
    </row>
    <row r="2" spans="1:9" x14ac:dyDescent="0.2">
      <c r="A2" s="80" t="s">
        <v>1</v>
      </c>
      <c r="B2" s="81"/>
      <c r="C2" s="81"/>
      <c r="D2" s="81"/>
      <c r="E2" s="81"/>
      <c r="F2" s="81"/>
      <c r="G2" s="81"/>
      <c r="H2" s="82"/>
      <c r="I2" s="83"/>
    </row>
    <row r="3" spans="1:9" ht="72.75" customHeight="1" x14ac:dyDescent="0.2">
      <c r="A3" s="84" t="s">
        <v>66</v>
      </c>
      <c r="B3" s="85"/>
      <c r="C3" s="85"/>
      <c r="D3" s="85"/>
      <c r="E3" s="85"/>
      <c r="F3" s="85"/>
      <c r="G3" s="85"/>
      <c r="H3" s="86"/>
      <c r="I3" s="83"/>
    </row>
    <row r="4" spans="1:9" ht="18" x14ac:dyDescent="0.2">
      <c r="A4" s="4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42" t="s">
        <v>9</v>
      </c>
      <c r="I4" s="83"/>
    </row>
    <row r="5" spans="1:9" x14ac:dyDescent="0.2">
      <c r="A5" s="43">
        <v>1</v>
      </c>
      <c r="B5" s="2"/>
      <c r="C5" s="3"/>
      <c r="D5" s="4" t="s">
        <v>10</v>
      </c>
      <c r="E5" s="3"/>
      <c r="F5" s="3"/>
      <c r="G5" s="3"/>
      <c r="H5" s="44"/>
      <c r="I5" s="83"/>
    </row>
    <row r="6" spans="1:9" x14ac:dyDescent="0.2">
      <c r="A6" s="66">
        <v>1.1000000000000001</v>
      </c>
      <c r="B6" s="69" t="s">
        <v>11</v>
      </c>
      <c r="C6" s="70"/>
      <c r="D6" s="70"/>
      <c r="E6" s="70"/>
      <c r="F6" s="70"/>
      <c r="G6" s="70"/>
      <c r="H6" s="71"/>
      <c r="I6" s="83"/>
    </row>
    <row r="7" spans="1:9" ht="27" x14ac:dyDescent="0.2">
      <c r="A7" s="68"/>
      <c r="B7" s="5" t="s">
        <v>12</v>
      </c>
      <c r="C7" s="6" t="s">
        <v>13</v>
      </c>
      <c r="D7" s="7" t="s">
        <v>14</v>
      </c>
      <c r="E7" s="6" t="s">
        <v>15</v>
      </c>
      <c r="F7" s="8">
        <v>0.3</v>
      </c>
      <c r="G7" s="9"/>
      <c r="H7" s="45"/>
      <c r="I7" s="83"/>
    </row>
    <row r="8" spans="1:9" x14ac:dyDescent="0.2">
      <c r="A8" s="66">
        <v>1.2</v>
      </c>
      <c r="B8" s="69" t="s">
        <v>16</v>
      </c>
      <c r="C8" s="70"/>
      <c r="D8" s="70"/>
      <c r="E8" s="70"/>
      <c r="F8" s="70"/>
      <c r="G8" s="70"/>
      <c r="H8" s="71"/>
      <c r="I8" s="83"/>
    </row>
    <row r="9" spans="1:9" ht="18" x14ac:dyDescent="0.2">
      <c r="A9" s="68"/>
      <c r="B9" s="5" t="s">
        <v>12</v>
      </c>
      <c r="C9" s="10">
        <v>38718</v>
      </c>
      <c r="D9" s="7" t="s">
        <v>17</v>
      </c>
      <c r="E9" s="6" t="s">
        <v>18</v>
      </c>
      <c r="F9" s="11">
        <v>2</v>
      </c>
      <c r="G9" s="9"/>
      <c r="H9" s="46"/>
      <c r="I9" s="83"/>
    </row>
    <row r="10" spans="1:9" x14ac:dyDescent="0.2">
      <c r="A10" s="43">
        <v>2</v>
      </c>
      <c r="B10" s="2"/>
      <c r="C10" s="3"/>
      <c r="D10" s="4" t="s">
        <v>19</v>
      </c>
      <c r="E10" s="3"/>
      <c r="F10" s="3"/>
      <c r="G10" s="3"/>
      <c r="H10" s="44">
        <f>H12+H14+H15+H16</f>
        <v>0</v>
      </c>
      <c r="I10" s="83"/>
    </row>
    <row r="11" spans="1:9" x14ac:dyDescent="0.2">
      <c r="A11" s="66">
        <v>2.1</v>
      </c>
      <c r="B11" s="69" t="s">
        <v>20</v>
      </c>
      <c r="C11" s="70"/>
      <c r="D11" s="70"/>
      <c r="E11" s="70"/>
      <c r="F11" s="70"/>
      <c r="G11" s="70"/>
      <c r="H11" s="71"/>
      <c r="I11" s="83"/>
    </row>
    <row r="12" spans="1:9" ht="18" x14ac:dyDescent="0.2">
      <c r="A12" s="68"/>
      <c r="B12" s="5" t="s">
        <v>12</v>
      </c>
      <c r="C12" s="10">
        <v>41884</v>
      </c>
      <c r="D12" s="7" t="s">
        <v>21</v>
      </c>
      <c r="E12" s="6" t="s">
        <v>22</v>
      </c>
      <c r="F12" s="11">
        <v>3</v>
      </c>
      <c r="G12" s="9"/>
      <c r="H12" s="45"/>
      <c r="I12" s="83"/>
    </row>
    <row r="13" spans="1:9" x14ac:dyDescent="0.2">
      <c r="A13" s="66">
        <v>2.2000000000000002</v>
      </c>
      <c r="B13" s="69" t="s">
        <v>23</v>
      </c>
      <c r="C13" s="70"/>
      <c r="D13" s="70"/>
      <c r="E13" s="70"/>
      <c r="F13" s="70"/>
      <c r="G13" s="70"/>
      <c r="H13" s="71"/>
      <c r="I13" s="83"/>
    </row>
    <row r="14" spans="1:9" x14ac:dyDescent="0.2">
      <c r="A14" s="67"/>
      <c r="B14" s="12" t="s">
        <v>12</v>
      </c>
      <c r="C14" s="13">
        <v>38396</v>
      </c>
      <c r="D14" s="14" t="s">
        <v>24</v>
      </c>
      <c r="E14" s="14" t="s">
        <v>15</v>
      </c>
      <c r="F14" s="15">
        <v>0.3</v>
      </c>
      <c r="G14" s="9"/>
      <c r="H14" s="47"/>
      <c r="I14" s="83"/>
    </row>
    <row r="15" spans="1:9" x14ac:dyDescent="0.2">
      <c r="A15" s="67"/>
      <c r="B15" s="16" t="s">
        <v>12</v>
      </c>
      <c r="C15" s="17" t="s">
        <v>25</v>
      </c>
      <c r="D15" s="17" t="s">
        <v>26</v>
      </c>
      <c r="E15" s="17" t="s">
        <v>15</v>
      </c>
      <c r="F15" s="18">
        <v>0.3</v>
      </c>
      <c r="G15" s="9"/>
      <c r="H15" s="48"/>
      <c r="I15" s="83"/>
    </row>
    <row r="16" spans="1:9" x14ac:dyDescent="0.2">
      <c r="A16" s="68"/>
      <c r="B16" s="19" t="s">
        <v>12</v>
      </c>
      <c r="C16" s="20" t="s">
        <v>27</v>
      </c>
      <c r="D16" s="20" t="s">
        <v>28</v>
      </c>
      <c r="E16" s="20" t="s">
        <v>15</v>
      </c>
      <c r="F16" s="21">
        <v>0.3</v>
      </c>
      <c r="G16" s="9"/>
      <c r="H16" s="49"/>
      <c r="I16" s="83"/>
    </row>
    <row r="17" spans="1:9" x14ac:dyDescent="0.2">
      <c r="A17" s="43">
        <v>3</v>
      </c>
      <c r="B17" s="2"/>
      <c r="C17" s="3"/>
      <c r="D17" s="4" t="s">
        <v>29</v>
      </c>
      <c r="E17" s="3"/>
      <c r="F17" s="3"/>
      <c r="G17" s="3"/>
      <c r="H17" s="50"/>
      <c r="I17" s="83"/>
    </row>
    <row r="18" spans="1:9" x14ac:dyDescent="0.2">
      <c r="A18" s="66">
        <v>3.1</v>
      </c>
      <c r="B18" s="69" t="s">
        <v>30</v>
      </c>
      <c r="C18" s="70"/>
      <c r="D18" s="70"/>
      <c r="E18" s="70"/>
      <c r="F18" s="70"/>
      <c r="G18" s="70"/>
      <c r="H18" s="71"/>
      <c r="I18" s="83"/>
    </row>
    <row r="19" spans="1:9" ht="18" x14ac:dyDescent="0.2">
      <c r="A19" s="68"/>
      <c r="B19" s="5" t="s">
        <v>12</v>
      </c>
      <c r="C19" s="10">
        <v>44452</v>
      </c>
      <c r="D19" s="6" t="s">
        <v>31</v>
      </c>
      <c r="E19" s="6" t="s">
        <v>22</v>
      </c>
      <c r="F19" s="11">
        <v>93</v>
      </c>
      <c r="G19" s="9"/>
      <c r="H19" s="45"/>
      <c r="I19" s="83"/>
    </row>
    <row r="20" spans="1:9" x14ac:dyDescent="0.2">
      <c r="A20" s="66">
        <v>3.2</v>
      </c>
      <c r="B20" s="69" t="s">
        <v>32</v>
      </c>
      <c r="C20" s="70"/>
      <c r="D20" s="70"/>
      <c r="E20" s="70"/>
      <c r="F20" s="70"/>
      <c r="G20" s="70"/>
      <c r="H20" s="71"/>
      <c r="I20" s="83"/>
    </row>
    <row r="21" spans="1:9" ht="18" x14ac:dyDescent="0.2">
      <c r="A21" s="68"/>
      <c r="B21" s="5" t="s">
        <v>12</v>
      </c>
      <c r="C21" s="10">
        <v>41154</v>
      </c>
      <c r="D21" s="7" t="s">
        <v>33</v>
      </c>
      <c r="E21" s="6" t="s">
        <v>22</v>
      </c>
      <c r="F21" s="11">
        <v>275</v>
      </c>
      <c r="G21" s="9"/>
      <c r="H21" s="45"/>
      <c r="I21" s="83"/>
    </row>
    <row r="22" spans="1:9" x14ac:dyDescent="0.2">
      <c r="A22" s="66">
        <v>3.3</v>
      </c>
      <c r="B22" s="69" t="s">
        <v>34</v>
      </c>
      <c r="C22" s="70"/>
      <c r="D22" s="70"/>
      <c r="E22" s="70"/>
      <c r="F22" s="70"/>
      <c r="G22" s="70"/>
      <c r="H22" s="71"/>
      <c r="I22" s="83"/>
    </row>
    <row r="23" spans="1:9" x14ac:dyDescent="0.2">
      <c r="A23" s="67"/>
      <c r="B23" s="12" t="s">
        <v>12</v>
      </c>
      <c r="C23" s="22">
        <v>47731</v>
      </c>
      <c r="D23" s="14" t="s">
        <v>35</v>
      </c>
      <c r="E23" s="14" t="s">
        <v>36</v>
      </c>
      <c r="F23" s="23">
        <v>39</v>
      </c>
      <c r="G23" s="24"/>
      <c r="H23" s="51"/>
      <c r="I23" s="83"/>
    </row>
    <row r="24" spans="1:9" x14ac:dyDescent="0.2">
      <c r="A24" s="68"/>
      <c r="B24" s="19" t="s">
        <v>37</v>
      </c>
      <c r="C24" s="25"/>
      <c r="D24" s="20" t="s">
        <v>38</v>
      </c>
      <c r="E24" s="20" t="s">
        <v>36</v>
      </c>
      <c r="F24" s="26">
        <v>39</v>
      </c>
      <c r="G24" s="27"/>
      <c r="H24" s="52"/>
      <c r="I24" s="83"/>
    </row>
    <row r="25" spans="1:9" x14ac:dyDescent="0.2">
      <c r="A25" s="43">
        <v>4</v>
      </c>
      <c r="B25" s="2"/>
      <c r="C25" s="3"/>
      <c r="D25" s="4" t="s">
        <v>39</v>
      </c>
      <c r="E25" s="3"/>
      <c r="F25" s="3"/>
      <c r="G25" s="3"/>
      <c r="H25" s="50"/>
      <c r="I25" s="83"/>
    </row>
    <row r="26" spans="1:9" x14ac:dyDescent="0.2">
      <c r="A26" s="66">
        <v>4.0999999999999996</v>
      </c>
      <c r="B26" s="69" t="s">
        <v>40</v>
      </c>
      <c r="C26" s="70"/>
      <c r="D26" s="70"/>
      <c r="E26" s="70"/>
      <c r="F26" s="70"/>
      <c r="G26" s="70"/>
      <c r="H26" s="71"/>
      <c r="I26" s="83"/>
    </row>
    <row r="27" spans="1:9" x14ac:dyDescent="0.2">
      <c r="A27" s="68"/>
      <c r="B27" s="5" t="s">
        <v>41</v>
      </c>
      <c r="C27" s="28">
        <v>60855</v>
      </c>
      <c r="D27" s="6" t="s">
        <v>42</v>
      </c>
      <c r="E27" s="6" t="s">
        <v>36</v>
      </c>
      <c r="F27" s="11">
        <v>1</v>
      </c>
      <c r="G27" s="29"/>
      <c r="H27" s="45"/>
      <c r="I27" s="83"/>
    </row>
    <row r="28" spans="1:9" x14ac:dyDescent="0.2">
      <c r="A28" s="66">
        <v>4.2</v>
      </c>
      <c r="B28" s="69" t="s">
        <v>43</v>
      </c>
      <c r="C28" s="70"/>
      <c r="D28" s="70"/>
      <c r="E28" s="70"/>
      <c r="F28" s="70"/>
      <c r="G28" s="70"/>
      <c r="H28" s="71"/>
      <c r="I28" s="83"/>
    </row>
    <row r="29" spans="1:9" ht="18" x14ac:dyDescent="0.2">
      <c r="A29" s="67"/>
      <c r="B29" s="12" t="s">
        <v>12</v>
      </c>
      <c r="C29" s="14" t="s">
        <v>44</v>
      </c>
      <c r="D29" s="14" t="s">
        <v>45</v>
      </c>
      <c r="E29" s="14" t="s">
        <v>46</v>
      </c>
      <c r="F29" s="23">
        <v>1</v>
      </c>
      <c r="G29" s="29"/>
      <c r="H29" s="51"/>
      <c r="I29" s="83"/>
    </row>
    <row r="30" spans="1:9" ht="18" x14ac:dyDescent="0.2">
      <c r="A30" s="68"/>
      <c r="B30" s="19" t="s">
        <v>12</v>
      </c>
      <c r="C30" s="20" t="s">
        <v>47</v>
      </c>
      <c r="D30" s="20" t="s">
        <v>48</v>
      </c>
      <c r="E30" s="20" t="s">
        <v>49</v>
      </c>
      <c r="F30" s="26">
        <v>28</v>
      </c>
      <c r="G30" s="9"/>
      <c r="H30" s="52"/>
      <c r="I30" s="83"/>
    </row>
    <row r="31" spans="1:9" x14ac:dyDescent="0.2">
      <c r="A31" s="66">
        <v>4.3</v>
      </c>
      <c r="B31" s="69" t="s">
        <v>50</v>
      </c>
      <c r="C31" s="70"/>
      <c r="D31" s="70"/>
      <c r="E31" s="70"/>
      <c r="F31" s="70"/>
      <c r="G31" s="70"/>
      <c r="H31" s="71"/>
      <c r="I31" s="83"/>
    </row>
    <row r="32" spans="1:9" x14ac:dyDescent="0.2">
      <c r="A32" s="67"/>
      <c r="B32" s="12" t="s">
        <v>12</v>
      </c>
      <c r="C32" s="14" t="s">
        <v>51</v>
      </c>
      <c r="D32" s="14" t="s">
        <v>52</v>
      </c>
      <c r="E32" s="14" t="s">
        <v>36</v>
      </c>
      <c r="F32" s="23">
        <v>5</v>
      </c>
      <c r="G32" s="9"/>
      <c r="H32" s="51"/>
      <c r="I32" s="83"/>
    </row>
    <row r="33" spans="1:9" x14ac:dyDescent="0.2">
      <c r="A33" s="67"/>
      <c r="B33" s="16" t="s">
        <v>37</v>
      </c>
      <c r="C33" s="30"/>
      <c r="D33" s="17" t="s">
        <v>53</v>
      </c>
      <c r="E33" s="17" t="s">
        <v>36</v>
      </c>
      <c r="F33" s="31">
        <v>156</v>
      </c>
      <c r="G33" s="24"/>
      <c r="H33" s="53"/>
      <c r="I33" s="83"/>
    </row>
    <row r="34" spans="1:9" x14ac:dyDescent="0.2">
      <c r="A34" s="67"/>
      <c r="B34" s="16" t="s">
        <v>41</v>
      </c>
      <c r="C34" s="17" t="s">
        <v>54</v>
      </c>
      <c r="D34" s="17" t="s">
        <v>55</v>
      </c>
      <c r="E34" s="17" t="s">
        <v>36</v>
      </c>
      <c r="F34" s="31">
        <v>5</v>
      </c>
      <c r="G34" s="32"/>
      <c r="H34" s="53"/>
      <c r="I34" s="83"/>
    </row>
    <row r="35" spans="1:9" x14ac:dyDescent="0.2">
      <c r="A35" s="68"/>
      <c r="B35" s="19" t="s">
        <v>41</v>
      </c>
      <c r="C35" s="20" t="s">
        <v>56</v>
      </c>
      <c r="D35" s="20" t="s">
        <v>57</v>
      </c>
      <c r="E35" s="20" t="s">
        <v>22</v>
      </c>
      <c r="F35" s="26">
        <v>2900</v>
      </c>
      <c r="G35" s="27"/>
      <c r="H35" s="54"/>
      <c r="I35" s="83"/>
    </row>
    <row r="36" spans="1:9" x14ac:dyDescent="0.2">
      <c r="A36" s="43">
        <v>5</v>
      </c>
      <c r="B36" s="2"/>
      <c r="C36" s="3"/>
      <c r="D36" s="4" t="s">
        <v>58</v>
      </c>
      <c r="E36" s="3"/>
      <c r="F36" s="3"/>
      <c r="G36" s="3"/>
      <c r="H36" s="50"/>
      <c r="I36" s="83"/>
    </row>
    <row r="37" spans="1:9" x14ac:dyDescent="0.2">
      <c r="A37" s="55">
        <v>5.0999999999999996</v>
      </c>
      <c r="B37" s="33" t="s">
        <v>12</v>
      </c>
      <c r="C37" s="34">
        <v>58154</v>
      </c>
      <c r="D37" s="35" t="s">
        <v>59</v>
      </c>
      <c r="E37" s="35" t="s">
        <v>60</v>
      </c>
      <c r="F37" s="36">
        <v>32</v>
      </c>
      <c r="G37" s="37"/>
      <c r="H37" s="56"/>
      <c r="I37" s="83"/>
    </row>
    <row r="38" spans="1:9" x14ac:dyDescent="0.2">
      <c r="A38" s="72"/>
      <c r="B38" s="73"/>
      <c r="C38" s="74"/>
      <c r="D38" s="4" t="s">
        <v>61</v>
      </c>
      <c r="E38" s="3"/>
      <c r="F38" s="3"/>
      <c r="G38" s="3"/>
      <c r="H38" s="50">
        <f>H5+H10+H17+H25+H36</f>
        <v>0</v>
      </c>
      <c r="I38" s="83"/>
    </row>
    <row r="39" spans="1:9" x14ac:dyDescent="0.2">
      <c r="A39" s="75"/>
      <c r="B39" s="76"/>
      <c r="C39" s="77"/>
      <c r="D39" s="38" t="s">
        <v>62</v>
      </c>
      <c r="E39" s="39"/>
      <c r="F39" s="39"/>
      <c r="G39" s="40">
        <v>0.25559999999999999</v>
      </c>
      <c r="H39" s="57">
        <f>H38*G39</f>
        <v>0</v>
      </c>
      <c r="I39" s="83"/>
    </row>
    <row r="40" spans="1:9" x14ac:dyDescent="0.2">
      <c r="A40" s="72"/>
      <c r="B40" s="73"/>
      <c r="C40" s="74"/>
      <c r="D40" s="4" t="s">
        <v>63</v>
      </c>
      <c r="E40" s="3"/>
      <c r="F40" s="3"/>
      <c r="G40" s="3"/>
      <c r="H40" s="50">
        <f>H38+H39</f>
        <v>0</v>
      </c>
      <c r="I40" s="83"/>
    </row>
    <row r="41" spans="1:9" x14ac:dyDescent="0.2">
      <c r="A41" s="58" t="s">
        <v>64</v>
      </c>
      <c r="B41" s="59"/>
      <c r="C41" s="59"/>
      <c r="D41" s="59"/>
      <c r="E41" s="59"/>
      <c r="F41" s="59"/>
      <c r="G41" s="59"/>
      <c r="H41" s="60"/>
      <c r="I41" s="83"/>
    </row>
    <row r="42" spans="1:9" ht="13.5" thickBot="1" x14ac:dyDescent="0.25">
      <c r="A42" s="61" t="s">
        <v>65</v>
      </c>
      <c r="B42" s="62"/>
      <c r="C42" s="62"/>
      <c r="D42" s="62"/>
      <c r="E42" s="62"/>
      <c r="F42" s="62"/>
      <c r="G42" s="62"/>
      <c r="H42" s="63"/>
      <c r="I42" s="83"/>
    </row>
    <row r="43" spans="1:9" x14ac:dyDescent="0.2">
      <c r="A43" s="64"/>
      <c r="B43" s="65"/>
      <c r="C43" s="65"/>
      <c r="D43" s="65"/>
      <c r="E43" s="65"/>
      <c r="F43" s="65"/>
      <c r="G43" s="65"/>
      <c r="H43" s="65"/>
      <c r="I43" s="65"/>
    </row>
  </sheetData>
  <mergeCells count="30">
    <mergeCell ref="A1:I1"/>
    <mergeCell ref="A2:H2"/>
    <mergeCell ref="I2:I42"/>
    <mergeCell ref="A3:H3"/>
    <mergeCell ref="A6:A7"/>
    <mergeCell ref="B6:H6"/>
    <mergeCell ref="A8:A9"/>
    <mergeCell ref="B8:H8"/>
    <mergeCell ref="A11:A12"/>
    <mergeCell ref="B11:H11"/>
    <mergeCell ref="A13:A16"/>
    <mergeCell ref="B13:H13"/>
    <mergeCell ref="A18:A19"/>
    <mergeCell ref="B18:H18"/>
    <mergeCell ref="A20:A21"/>
    <mergeCell ref="B20:H20"/>
    <mergeCell ref="A22:A24"/>
    <mergeCell ref="B22:H22"/>
    <mergeCell ref="A26:A27"/>
    <mergeCell ref="B26:H26"/>
    <mergeCell ref="A28:A30"/>
    <mergeCell ref="B28:H28"/>
    <mergeCell ref="A41:H41"/>
    <mergeCell ref="A42:H42"/>
    <mergeCell ref="A43:I43"/>
    <mergeCell ref="A31:A35"/>
    <mergeCell ref="B31:H31"/>
    <mergeCell ref="A38:C38"/>
    <mergeCell ref="A39:C39"/>
    <mergeCell ref="A40:C4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7:H40"/>
  <sheetViews>
    <sheetView workbookViewId="0">
      <selection activeCell="J39" sqref="J39"/>
    </sheetView>
  </sheetViews>
  <sheetFormatPr defaultRowHeight="12.75" x14ac:dyDescent="0.2"/>
  <cols>
    <col min="1" max="1" width="118.83203125" customWidth="1"/>
  </cols>
  <sheetData>
    <row r="7" spans="8:8" x14ac:dyDescent="0.2">
      <c r="H7">
        <f>F7*G7</f>
        <v>0</v>
      </c>
    </row>
    <row r="10" spans="8:8" x14ac:dyDescent="0.2">
      <c r="H10">
        <f>H12+H14+H15+H16</f>
        <v>0</v>
      </c>
    </row>
    <row r="12" spans="8:8" x14ac:dyDescent="0.2">
      <c r="H12">
        <f>F12*G12</f>
        <v>0</v>
      </c>
    </row>
    <row r="14" spans="8:8" x14ac:dyDescent="0.2">
      <c r="H14">
        <f>F14*G14</f>
        <v>0</v>
      </c>
    </row>
    <row r="15" spans="8:8" x14ac:dyDescent="0.2">
      <c r="H15">
        <f>F15*G15</f>
        <v>0</v>
      </c>
    </row>
    <row r="16" spans="8:8" x14ac:dyDescent="0.2">
      <c r="H16">
        <f>F16*G16</f>
        <v>0</v>
      </c>
    </row>
    <row r="17" spans="7:8" x14ac:dyDescent="0.2">
      <c r="H17">
        <f>H19+H21+H23+H24</f>
        <v>0</v>
      </c>
    </row>
    <row r="21" spans="7:8" x14ac:dyDescent="0.2">
      <c r="H21">
        <f>F21*G21</f>
        <v>0</v>
      </c>
    </row>
    <row r="23" spans="7:8" x14ac:dyDescent="0.2">
      <c r="H23">
        <f>F23*G23</f>
        <v>0</v>
      </c>
    </row>
    <row r="24" spans="7:8" x14ac:dyDescent="0.2">
      <c r="G24">
        <v>11.02</v>
      </c>
      <c r="H24">
        <f>F24*G24</f>
        <v>0</v>
      </c>
    </row>
    <row r="25" spans="7:8" x14ac:dyDescent="0.2">
      <c r="H25">
        <f>H27+H29+H30+H32+H33+H34+H35</f>
        <v>0</v>
      </c>
    </row>
    <row r="30" spans="7:8" x14ac:dyDescent="0.2">
      <c r="H30">
        <f>F30*G30</f>
        <v>0</v>
      </c>
    </row>
    <row r="32" spans="7:8" x14ac:dyDescent="0.2">
      <c r="H32">
        <f>F32*G32</f>
        <v>0</v>
      </c>
    </row>
    <row r="33" spans="7:8" x14ac:dyDescent="0.2">
      <c r="G33">
        <v>82.96</v>
      </c>
      <c r="H33">
        <f>F33*G33</f>
        <v>0</v>
      </c>
    </row>
    <row r="34" spans="7:8" x14ac:dyDescent="0.2">
      <c r="H34">
        <f>F34*G34</f>
        <v>0</v>
      </c>
    </row>
    <row r="35" spans="7:8" x14ac:dyDescent="0.2">
      <c r="H35">
        <f>F35*G35</f>
        <v>0</v>
      </c>
    </row>
    <row r="38" spans="7:8" x14ac:dyDescent="0.2">
      <c r="H38">
        <f>H5+H10+H17+H25+H36</f>
        <v>0</v>
      </c>
    </row>
    <row r="39" spans="7:8" x14ac:dyDescent="0.2">
      <c r="H39">
        <f>H38*G39</f>
        <v>0</v>
      </c>
    </row>
    <row r="40" spans="7:8" x14ac:dyDescent="0.2">
      <c r="H40">
        <f>H38+H39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ANE-PO-REFORMA - PLANILHA ORÇAMENTARIA (3).xlsx</dc:title>
  <dc:creator>Fin</dc:creator>
  <cp:lastModifiedBy>Fin</cp:lastModifiedBy>
  <cp:lastPrinted>2022-10-19T14:48:45Z</cp:lastPrinted>
  <dcterms:created xsi:type="dcterms:W3CDTF">2022-10-19T13:46:24Z</dcterms:created>
  <dcterms:modified xsi:type="dcterms:W3CDTF">2022-10-24T20:33:20Z</dcterms:modified>
</cp:coreProperties>
</file>